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40" yWindow="240" windowWidth="20740" windowHeight="11760" tabRatio="500"/>
  </bookViews>
  <sheets>
    <sheet name="HTM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B22" i="1"/>
  <c r="D22" i="1"/>
  <c r="B23" i="1"/>
  <c r="D23" i="1"/>
  <c r="D35" i="1"/>
  <c r="C29" i="1"/>
  <c r="B21" i="1"/>
  <c r="D21" i="1"/>
  <c r="C35" i="1"/>
  <c r="C28" i="1"/>
  <c r="C34" i="1"/>
  <c r="B29" i="1"/>
  <c r="B20" i="1"/>
  <c r="D20" i="1"/>
  <c r="B35" i="1"/>
  <c r="B28" i="1"/>
  <c r="B34" i="1"/>
  <c r="B27" i="1"/>
  <c r="B33" i="1"/>
</calcChain>
</file>

<file path=xl/sharedStrings.xml><?xml version="1.0" encoding="utf-8"?>
<sst xmlns="http://schemas.openxmlformats.org/spreadsheetml/2006/main" count="50" uniqueCount="23">
  <si>
    <t>acsi1</t>
  </si>
  <si>
    <t>acsi2</t>
  </si>
  <si>
    <t>acsi3</t>
  </si>
  <si>
    <t>HTMT</t>
  </si>
  <si>
    <t>ACSI</t>
  </si>
  <si>
    <t>K</t>
  </si>
  <si>
    <t>Construct</t>
  </si>
  <si>
    <t>Sum of correlations</t>
  </si>
  <si>
    <t>Heteroterait-heteromethod correlations</t>
  </si>
  <si>
    <t>CUEX</t>
  </si>
  <si>
    <t>PERQ</t>
  </si>
  <si>
    <t>PERV</t>
  </si>
  <si>
    <t>cuex1</t>
  </si>
  <si>
    <t>cuex2</t>
  </si>
  <si>
    <t>cuex3</t>
  </si>
  <si>
    <t>perq1</t>
  </si>
  <si>
    <t>perq2</t>
  </si>
  <si>
    <t>perq3</t>
  </si>
  <si>
    <t>perv1</t>
  </si>
  <si>
    <t>perv2</t>
  </si>
  <si>
    <t>INPUT CORRELATION MATRIX OF INDICATORS</t>
  </si>
  <si>
    <t>Average Monotrait-heteromethod correlations</t>
  </si>
  <si>
    <r>
      <rPr>
        <b/>
        <sz val="12"/>
        <color theme="1"/>
        <rFont val="Arial"/>
        <family val="2"/>
      </rPr>
      <t xml:space="preserve">SUPPLEMENTARY MATERIAL: </t>
    </r>
    <r>
      <rPr>
        <sz val="12"/>
        <color theme="1"/>
        <rFont val="Arial"/>
        <family val="2"/>
      </rPr>
      <t>Henseler, Jörg, Christian M. Ringle, and Marko Sarstedt (2014). "A new criterion for assessing discriminant validity in variance-based structural equation modeling,"</t>
    </r>
    <r>
      <rPr>
        <i/>
        <sz val="12"/>
        <color theme="1"/>
        <rFont val="Arial"/>
        <family val="2"/>
      </rPr>
      <t xml:space="preserve"> Journal of the Academy of Marketing Science</t>
    </r>
    <r>
      <rPr>
        <sz val="12"/>
        <color theme="1"/>
        <rFont val="Arial"/>
        <family val="2"/>
      </rPr>
      <t>, online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</si>
</sst>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C20" sqref="C20"/>
    </sheetView>
  </sheetViews>
  <sheetFormatPr baseColWidth="10" defaultRowHeight="15" x14ac:dyDescent="0"/>
  <cols>
    <col min="1" max="1" width="13.6640625" style="1" customWidth="1"/>
    <col min="2" max="3" width="10.83203125" style="1"/>
    <col min="4" max="4" width="11.6640625" style="1" customWidth="1"/>
    <col min="5" max="16384" width="10.83203125" style="1"/>
  </cols>
  <sheetData>
    <row r="1" spans="1:12">
      <c r="A1" s="1" t="s">
        <v>22</v>
      </c>
    </row>
    <row r="4" spans="1:12" ht="16" thickBot="1">
      <c r="A4" s="2" t="s">
        <v>20</v>
      </c>
    </row>
    <row r="5" spans="1:12" ht="16" thickBot="1">
      <c r="A5" s="3"/>
      <c r="B5" s="4" t="s">
        <v>0</v>
      </c>
      <c r="C5" s="4" t="s">
        <v>1</v>
      </c>
      <c r="D5" s="4" t="s">
        <v>2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</row>
    <row r="6" spans="1:12">
      <c r="A6" s="5" t="s">
        <v>0</v>
      </c>
      <c r="B6" s="6">
        <v>1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5" t="s">
        <v>1</v>
      </c>
      <c r="B7" s="8">
        <v>0.77</v>
      </c>
      <c r="C7" s="6">
        <v>1</v>
      </c>
      <c r="D7" s="7"/>
      <c r="E7" s="7"/>
      <c r="F7" s="7"/>
      <c r="G7" s="7"/>
      <c r="H7" s="7"/>
      <c r="I7" s="7"/>
      <c r="J7" s="7"/>
      <c r="K7" s="7"/>
      <c r="L7" s="7"/>
    </row>
    <row r="8" spans="1:12">
      <c r="A8" s="5" t="s">
        <v>2</v>
      </c>
      <c r="B8" s="8">
        <v>0.70099999999999996</v>
      </c>
      <c r="C8" s="9">
        <v>0.66500000000000004</v>
      </c>
      <c r="D8" s="6">
        <v>1</v>
      </c>
      <c r="E8" s="7"/>
      <c r="F8" s="7"/>
      <c r="G8" s="7"/>
      <c r="H8" s="7"/>
      <c r="I8" s="7"/>
      <c r="J8" s="7"/>
      <c r="K8" s="7"/>
      <c r="L8" s="7"/>
    </row>
    <row r="9" spans="1:12">
      <c r="A9" s="5" t="s">
        <v>12</v>
      </c>
      <c r="B9" s="8">
        <v>0.42599999999999999</v>
      </c>
      <c r="C9" s="9">
        <v>0.33900000000000002</v>
      </c>
      <c r="D9" s="9">
        <v>0.39300000000000002</v>
      </c>
      <c r="E9" s="6">
        <v>1</v>
      </c>
      <c r="F9" s="7"/>
      <c r="G9" s="7"/>
      <c r="H9" s="7"/>
      <c r="I9" s="7"/>
      <c r="J9" s="7"/>
      <c r="K9" s="7"/>
      <c r="L9" s="7"/>
    </row>
    <row r="10" spans="1:12">
      <c r="A10" s="5" t="s">
        <v>13</v>
      </c>
      <c r="B10" s="8">
        <v>0.42299999999999999</v>
      </c>
      <c r="C10" s="9">
        <v>0.34499999999999997</v>
      </c>
      <c r="D10" s="9">
        <v>0.38500000000000001</v>
      </c>
      <c r="E10" s="9">
        <v>0.57399999999999995</v>
      </c>
      <c r="F10" s="6">
        <v>1</v>
      </c>
      <c r="G10" s="7"/>
      <c r="H10" s="7"/>
      <c r="I10" s="7"/>
      <c r="J10" s="7"/>
      <c r="K10" s="7"/>
      <c r="L10" s="7"/>
    </row>
    <row r="11" spans="1:12">
      <c r="A11" s="5" t="s">
        <v>14</v>
      </c>
      <c r="B11" s="8">
        <v>0.27400000000000002</v>
      </c>
      <c r="C11" s="9">
        <v>0.23499999999999999</v>
      </c>
      <c r="D11" s="8">
        <v>0.25</v>
      </c>
      <c r="E11" s="9">
        <v>0.318</v>
      </c>
      <c r="F11" s="9">
        <v>0.33500000000000002</v>
      </c>
      <c r="G11" s="6">
        <v>1</v>
      </c>
      <c r="H11" s="7"/>
      <c r="I11" s="7"/>
      <c r="J11" s="7"/>
      <c r="K11" s="7"/>
      <c r="L11" s="7"/>
    </row>
    <row r="12" spans="1:12">
      <c r="A12" s="5" t="s">
        <v>15</v>
      </c>
      <c r="B12" s="8">
        <v>0.79700000000000004</v>
      </c>
      <c r="C12" s="9">
        <v>0.70499999999999996</v>
      </c>
      <c r="D12" s="9">
        <v>0.65100000000000002</v>
      </c>
      <c r="E12" s="9">
        <v>0.51700000000000002</v>
      </c>
      <c r="F12" s="9">
        <v>0.47199999999999998</v>
      </c>
      <c r="G12" s="9">
        <v>0.29499999999999998</v>
      </c>
      <c r="H12" s="6">
        <v>1</v>
      </c>
      <c r="I12" s="7"/>
      <c r="J12" s="7"/>
      <c r="K12" s="7"/>
      <c r="L12" s="7"/>
    </row>
    <row r="13" spans="1:12">
      <c r="A13" s="5" t="s">
        <v>16</v>
      </c>
      <c r="B13" s="8">
        <v>0.77900000000000003</v>
      </c>
      <c r="C13" s="8">
        <v>0.68</v>
      </c>
      <c r="D13" s="9">
        <v>0.63500000000000001</v>
      </c>
      <c r="E13" s="9">
        <v>0.40600000000000003</v>
      </c>
      <c r="F13" s="9">
        <v>0.442</v>
      </c>
      <c r="G13" s="9">
        <v>0.26800000000000002</v>
      </c>
      <c r="H13" s="9">
        <v>0.78400000000000003</v>
      </c>
      <c r="I13" s="6">
        <v>1</v>
      </c>
      <c r="J13" s="7"/>
      <c r="K13" s="7"/>
      <c r="L13" s="7"/>
    </row>
    <row r="14" spans="1:12">
      <c r="A14" s="5" t="s">
        <v>17</v>
      </c>
      <c r="B14" s="8">
        <v>0.51200000000000001</v>
      </c>
      <c r="C14" s="8">
        <v>0.46</v>
      </c>
      <c r="D14" s="8">
        <v>0.41</v>
      </c>
      <c r="E14" s="9">
        <v>0.249</v>
      </c>
      <c r="F14" s="9">
        <v>0.27700000000000002</v>
      </c>
      <c r="G14" s="9">
        <v>0.36199999999999999</v>
      </c>
      <c r="H14" s="9">
        <v>0.503</v>
      </c>
      <c r="I14" s="6">
        <v>0.53300000000000003</v>
      </c>
      <c r="J14" s="6">
        <v>1</v>
      </c>
      <c r="K14" s="7"/>
      <c r="L14" s="7"/>
    </row>
    <row r="15" spans="1:12">
      <c r="A15" s="5" t="s">
        <v>18</v>
      </c>
      <c r="B15" s="8">
        <v>0.73899999999999999</v>
      </c>
      <c r="C15" s="9">
        <v>0.65600000000000003</v>
      </c>
      <c r="D15" s="9">
        <v>0.622</v>
      </c>
      <c r="E15" s="9">
        <v>0.373</v>
      </c>
      <c r="F15" s="9">
        <v>0.35899999999999999</v>
      </c>
      <c r="G15" s="8">
        <v>0.23</v>
      </c>
      <c r="H15" s="9">
        <v>0.64500000000000002</v>
      </c>
      <c r="I15" s="9">
        <v>0.61899999999999999</v>
      </c>
      <c r="J15" s="9">
        <v>0.41099999999999998</v>
      </c>
      <c r="K15" s="6">
        <v>1</v>
      </c>
      <c r="L15" s="7"/>
    </row>
    <row r="16" spans="1:12" ht="16" thickBot="1">
      <c r="A16" s="10" t="s">
        <v>19</v>
      </c>
      <c r="B16" s="11">
        <v>0.68400000000000005</v>
      </c>
      <c r="C16" s="12">
        <v>0.61499999999999999</v>
      </c>
      <c r="D16" s="12">
        <v>0.57899999999999996</v>
      </c>
      <c r="E16" s="12">
        <v>0.32600000000000001</v>
      </c>
      <c r="F16" s="11">
        <v>0.31</v>
      </c>
      <c r="G16" s="11">
        <v>0.2</v>
      </c>
      <c r="H16" s="12">
        <v>0.55600000000000005</v>
      </c>
      <c r="I16" s="12">
        <v>0.54300000000000004</v>
      </c>
      <c r="J16" s="12">
        <v>0.35399999999999998</v>
      </c>
      <c r="K16" s="12">
        <v>0.77400000000000002</v>
      </c>
      <c r="L16" s="13">
        <v>1</v>
      </c>
    </row>
    <row r="19" spans="1:5" ht="60">
      <c r="A19" s="22" t="s">
        <v>6</v>
      </c>
      <c r="B19" s="23" t="s">
        <v>7</v>
      </c>
      <c r="C19" s="24" t="s">
        <v>5</v>
      </c>
      <c r="D19" s="23" t="s">
        <v>21</v>
      </c>
    </row>
    <row r="20" spans="1:5">
      <c r="A20" s="14" t="s">
        <v>4</v>
      </c>
      <c r="B20" s="16">
        <f>SUM(B7,B8,C8)</f>
        <v>2.1360000000000001</v>
      </c>
      <c r="C20" s="16">
        <v>3</v>
      </c>
      <c r="D20" s="16">
        <f>2/(C20*(C20-1))*B20</f>
        <v>0.71199999999999997</v>
      </c>
    </row>
    <row r="21" spans="1:5">
      <c r="A21" s="14" t="s">
        <v>9</v>
      </c>
      <c r="B21" s="16">
        <f>SUM(E10,E11,F11)</f>
        <v>1.2269999999999999</v>
      </c>
      <c r="C21" s="16">
        <v>3</v>
      </c>
      <c r="D21" s="16">
        <f t="shared" ref="D21:D23" si="0">2/(C21*(C21-1))*B21</f>
        <v>0.40899999999999992</v>
      </c>
    </row>
    <row r="22" spans="1:5">
      <c r="A22" s="14" t="s">
        <v>10</v>
      </c>
      <c r="B22" s="17">
        <f>SUM(H13,H14,I14)</f>
        <v>1.8199999999999998</v>
      </c>
      <c r="C22" s="16">
        <v>3</v>
      </c>
      <c r="D22" s="17">
        <f t="shared" si="0"/>
        <v>0.60666666666666658</v>
      </c>
    </row>
    <row r="23" spans="1:5">
      <c r="A23" s="14" t="s">
        <v>11</v>
      </c>
      <c r="B23" s="16">
        <f>SUM(K16)</f>
        <v>0.77400000000000002</v>
      </c>
      <c r="C23" s="16">
        <v>2</v>
      </c>
      <c r="D23" s="16">
        <f t="shared" si="0"/>
        <v>0.77400000000000002</v>
      </c>
    </row>
    <row r="25" spans="1:5" ht="36">
      <c r="A25" s="25" t="s">
        <v>8</v>
      </c>
      <c r="B25" s="15" t="s">
        <v>4</v>
      </c>
      <c r="C25" s="15" t="s">
        <v>9</v>
      </c>
      <c r="D25" s="15" t="s">
        <v>10</v>
      </c>
      <c r="E25" s="15" t="s">
        <v>11</v>
      </c>
    </row>
    <row r="26" spans="1:5">
      <c r="A26" s="15" t="s">
        <v>4</v>
      </c>
      <c r="B26" s="16"/>
      <c r="C26" s="16"/>
      <c r="D26" s="16"/>
      <c r="E26" s="16"/>
    </row>
    <row r="27" spans="1:5">
      <c r="A27" s="15" t="s">
        <v>9</v>
      </c>
      <c r="B27" s="17">
        <f>AVERAGE(B9:D11)</f>
        <v>0.34111111111111109</v>
      </c>
      <c r="C27" s="17"/>
      <c r="D27" s="16"/>
      <c r="E27" s="16"/>
    </row>
    <row r="28" spans="1:5">
      <c r="A28" s="15" t="s">
        <v>10</v>
      </c>
      <c r="B28" s="17">
        <f>AVERAGE(B12:D14)</f>
        <v>0.62544444444444447</v>
      </c>
      <c r="C28" s="17">
        <f>AVERAGE(E12:G14)</f>
        <v>0.3653333333333334</v>
      </c>
      <c r="D28" s="16"/>
      <c r="E28" s="16"/>
    </row>
    <row r="29" spans="1:5">
      <c r="A29" s="15" t="s">
        <v>11</v>
      </c>
      <c r="B29" s="17">
        <f>AVERAGE(B15:D16)</f>
        <v>0.64916666666666656</v>
      </c>
      <c r="C29" s="17">
        <f>AVERAGE(E15:G16)</f>
        <v>0.29966666666666669</v>
      </c>
      <c r="D29" s="17">
        <f>AVERAGE(H15:J16)</f>
        <v>0.52133333333333332</v>
      </c>
      <c r="E29" s="16"/>
    </row>
    <row r="31" spans="1:5">
      <c r="A31" s="21" t="s">
        <v>3</v>
      </c>
      <c r="B31" s="18" t="s">
        <v>4</v>
      </c>
      <c r="C31" s="18" t="s">
        <v>9</v>
      </c>
      <c r="D31" s="18" t="s">
        <v>10</v>
      </c>
      <c r="E31" s="18" t="s">
        <v>11</v>
      </c>
    </row>
    <row r="32" spans="1:5">
      <c r="A32" s="18" t="s">
        <v>4</v>
      </c>
      <c r="B32" s="19"/>
      <c r="C32" s="19"/>
      <c r="D32" s="19"/>
      <c r="E32" s="19"/>
    </row>
    <row r="33" spans="1:5">
      <c r="A33" s="18" t="s">
        <v>9</v>
      </c>
      <c r="B33" s="20">
        <f>B27/SQRT(D20*D21)</f>
        <v>0.63211226224043937</v>
      </c>
      <c r="C33" s="20"/>
      <c r="D33" s="19"/>
      <c r="E33" s="19"/>
    </row>
    <row r="34" spans="1:5">
      <c r="A34" s="18" t="s">
        <v>10</v>
      </c>
      <c r="B34" s="20">
        <f>B28/SQRT(D20*D22)</f>
        <v>0.95164216373581001</v>
      </c>
      <c r="C34" s="20">
        <f>C28/SQRT(D21*D22)</f>
        <v>0.73341971292895358</v>
      </c>
      <c r="D34" s="19"/>
      <c r="E34" s="19"/>
    </row>
    <row r="35" spans="1:5">
      <c r="A35" s="18" t="s">
        <v>11</v>
      </c>
      <c r="B35" s="20">
        <f>B29/SQRT(D20*D23)</f>
        <v>0.87447165013098305</v>
      </c>
      <c r="C35" s="20">
        <f>C29/SQRT(D21*D23)</f>
        <v>0.53260630420490518</v>
      </c>
      <c r="D35" s="20">
        <f>D29/SQRT(D22*D23)</f>
        <v>0.76079902442060321</v>
      </c>
      <c r="E35" s="1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HTMT</vt:lpstr>
    </vt:vector>
  </TitlesOfParts>
  <Company>ww.ovgu.de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Sarstedt</dc:creator>
  <cp:lastModifiedBy>Marko Sarstedt</cp:lastModifiedBy>
  <dcterms:created xsi:type="dcterms:W3CDTF">2014-06-12T06:19:21Z</dcterms:created>
  <dcterms:modified xsi:type="dcterms:W3CDTF">2014-10-15T08:19:51Z</dcterms:modified>
</cp:coreProperties>
</file>